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0A33BBD4-AB07-4546-9B8F-BEB5C7D460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" i="5" l="1"/>
  <c r="AS6" i="5"/>
  <c r="AQ6" i="5"/>
  <c r="AP6" i="5"/>
  <c r="AO6" i="5"/>
  <c r="AN6" i="5"/>
  <c r="AM6" i="5"/>
  <c r="K6" i="5"/>
  <c r="I6" i="5"/>
  <c r="H6" i="5"/>
  <c r="G6" i="5"/>
  <c r="F6" i="5"/>
  <c r="E6" i="5"/>
  <c r="AE6" i="5"/>
  <c r="AD6" i="5"/>
  <c r="AC6" i="5"/>
  <c r="AB6" i="5"/>
  <c r="AA6" i="5"/>
  <c r="AG6" i="5" l="1"/>
  <c r="AF6" i="5" l="1"/>
  <c r="H11" i="5"/>
  <c r="F11" i="5"/>
  <c r="W6" i="5"/>
  <c r="U6" i="5"/>
  <c r="T6" i="5"/>
  <c r="S6" i="5"/>
  <c r="R6" i="5"/>
  <c r="Q6" i="5"/>
  <c r="K10" i="5"/>
  <c r="I10" i="5"/>
  <c r="H10" i="5"/>
  <c r="H12" i="5" s="1"/>
  <c r="G10" i="5"/>
  <c r="F10" i="5"/>
  <c r="E10" i="5"/>
  <c r="F12" i="5" l="1"/>
  <c r="K11" i="5"/>
  <c r="K12" i="5" s="1"/>
  <c r="E11" i="5"/>
  <c r="E12" i="5" s="1"/>
  <c r="M12" i="5" s="1"/>
  <c r="G11" i="5"/>
  <c r="I11" i="5"/>
  <c r="I12" i="5" s="1"/>
  <c r="L11" i="5" l="1"/>
  <c r="N11" i="5"/>
  <c r="M11" i="5"/>
  <c r="G12" i="5"/>
  <c r="N12" i="5" s="1"/>
  <c r="O12" i="5"/>
  <c r="J12" i="5"/>
  <c r="J11" i="5"/>
  <c r="O11" i="5"/>
  <c r="L12" i="5" l="1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<sst xmlns="http://schemas.openxmlformats.org/spreadsheetml/2006/main" count="72" uniqueCount="31">
  <si>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</si>
  <si>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</si>
  <si>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</si>
  <si>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</si>
  <si>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</si>
  <si>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</si>
  <si>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</si>
  <si>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</si>
  <si>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</si>
  <si>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</si>
  <si>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</si>
  <si>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</si>
  <si>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</si>
  <si>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</si>
  <si>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</si>
  <si>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</si>
  <si>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</si>
  <si>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</si>
  <si>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</si>
  <si>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</si>
  <si>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</si>
  <si>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</si>
  <si>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</si>
  <si>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</si>
  <si>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</si>
  <si>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PattU  2</t>
  </si>
  <si>
    <t>Pattijoen Urheilijat Juniorit  (2012),  kasvattajaseura</t>
  </si>
  <si>
    <t>10.</t>
  </si>
  <si>
    <t>Jiri Silvola</t>
  </si>
  <si>
    <t>3.6.2005   Raahe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</si>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</sst>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28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70">
        <v>2022</v>
      </c>
      <c r="Y4" s="70" t="s">
        <v>27</v>
      </c>
      <c r="Z4" s="71" t="s">
        <v>25</v>
      </c>
      <c r="AA4" s="70">
        <v>16</v>
      </c>
      <c r="AB4" s="70">
        <v>1</v>
      </c>
      <c r="AC4" s="70">
        <v>0</v>
      </c>
      <c r="AD4" s="70">
        <v>5</v>
      </c>
      <c r="AE4" s="70">
        <v>26</v>
      </c>
      <c r="AF4" s="72">
        <v>0.35139999999999999</v>
      </c>
      <c r="AG4" s="73">
        <v>74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67"/>
      <c r="S5" s="68"/>
      <c r="T5" s="67"/>
      <c r="U5" s="67"/>
      <c r="V5" s="57"/>
      <c r="W5" s="18"/>
      <c r="X5" s="12">
        <v>2023</v>
      </c>
      <c r="Y5" s="12" t="s">
        <v>30</v>
      </c>
      <c r="Z5" s="1" t="s">
        <v>25</v>
      </c>
      <c r="AA5" s="12">
        <v>16</v>
      </c>
      <c r="AB5" s="12">
        <v>1</v>
      </c>
      <c r="AC5" s="12">
        <v>7</v>
      </c>
      <c r="AD5" s="12">
        <v>13</v>
      </c>
      <c r="AE5" s="12">
        <v>31</v>
      </c>
      <c r="AF5" s="66">
        <v>0.47692307692307695</v>
      </c>
      <c r="AG5" s="10">
        <v>65</v>
      </c>
      <c r="AH5" s="39"/>
      <c r="AI5" s="7"/>
      <c r="AJ5" s="7"/>
      <c r="AK5" s="7"/>
      <c r="AL5" s="10"/>
      <c r="AM5" s="12">
        <v>2</v>
      </c>
      <c r="AN5" s="67">
        <v>0</v>
      </c>
      <c r="AO5" s="67">
        <v>0</v>
      </c>
      <c r="AP5" s="67">
        <v>0</v>
      </c>
      <c r="AQ5" s="67">
        <v>5</v>
      </c>
      <c r="AR5" s="69">
        <v>0.71399999999999997</v>
      </c>
      <c r="AS5" s="18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0"/>
      <c r="O6" s="41"/>
      <c r="P6" s="10"/>
      <c r="Q6" s="35">
        <f>SUM(Q4:Q4)</f>
        <v>0</v>
      </c>
      <c r="R6" s="35">
        <f>SUM(R4:R4)</f>
        <v>0</v>
      </c>
      <c r="S6" s="35">
        <f>SUM(S4:S4)</f>
        <v>0</v>
      </c>
      <c r="T6" s="35">
        <f>SUM(T4:T4)</f>
        <v>0</v>
      </c>
      <c r="U6" s="35">
        <f>SUM(U4:U4)</f>
        <v>0</v>
      </c>
      <c r="V6" s="15">
        <v>0</v>
      </c>
      <c r="W6" s="20">
        <f>SUM(W4:W4)</f>
        <v>0</v>
      </c>
      <c r="X6" s="62" t="s">
        <v>13</v>
      </c>
      <c r="Y6" s="11"/>
      <c r="Z6" s="9"/>
      <c r="AA6" s="35">
        <f>SUM(AA4:AA5)</f>
        <v>32</v>
      </c>
      <c r="AB6" s="35">
        <f>SUM(AB4:AB5)</f>
        <v>2</v>
      </c>
      <c r="AC6" s="35">
        <f>SUM(AC4:AC5)</f>
        <v>7</v>
      </c>
      <c r="AD6" s="35">
        <f>SUM(AD4:AD5)</f>
        <v>18</v>
      </c>
      <c r="AE6" s="35">
        <f>SUM(AE4:AE5)</f>
        <v>57</v>
      </c>
      <c r="AF6" s="36">
        <f>PRODUCT(AE6/AG6)</f>
        <v>0.41007194244604317</v>
      </c>
      <c r="AG6" s="20">
        <f>SUM(AG4:AG5)</f>
        <v>139</v>
      </c>
      <c r="AH6" s="17"/>
      <c r="AI6" s="28"/>
      <c r="AJ6" s="40"/>
      <c r="AK6" s="41"/>
      <c r="AL6" s="10"/>
      <c r="AM6" s="35">
        <f>SUM(AM4:AM5)</f>
        <v>2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5</v>
      </c>
      <c r="AR6" s="36">
        <f>PRODUCT(AQ6/AS6)</f>
        <v>0.7142857142857143</v>
      </c>
      <c r="AS6" s="38">
        <f>SUM(AS4:AS5)</f>
        <v>7</v>
      </c>
      <c r="AT6" s="74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52" t="s">
        <v>26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/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52" t="s">
        <v>24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34</v>
      </c>
      <c r="F11" s="45">
        <f>PRODUCT(AB6+AN6)</f>
        <v>2</v>
      </c>
      <c r="G11" s="45">
        <f>PRODUCT(AC6+AO6)</f>
        <v>7</v>
      </c>
      <c r="H11" s="45">
        <f>PRODUCT(AD6+AP6)</f>
        <v>18</v>
      </c>
      <c r="I11" s="45">
        <f>PRODUCT(AE6+AQ6)</f>
        <v>62</v>
      </c>
      <c r="J11" s="58">
        <f>PRODUCT(I11/K11)</f>
        <v>0.42465753424657532</v>
      </c>
      <c r="K11" s="10">
        <f>PRODUCT(AG6+AS6)</f>
        <v>146</v>
      </c>
      <c r="L11" s="51">
        <f>PRODUCT((F11+G11)/E11)</f>
        <v>0.26470588235294118</v>
      </c>
      <c r="M11" s="51">
        <f>PRODUCT(H11/E11)</f>
        <v>0.52941176470588236</v>
      </c>
      <c r="N11" s="51">
        <f>PRODUCT((F11+G11+H11)/E11)</f>
        <v>0.79411764705882348</v>
      </c>
      <c r="O11" s="51">
        <f>PRODUCT(I11/E11)</f>
        <v>1.8235294117647058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34</v>
      </c>
      <c r="F12" s="45">
        <f t="shared" ref="F12:I12" si="0">SUM(F9:F11)</f>
        <v>2</v>
      </c>
      <c r="G12" s="45">
        <f t="shared" si="0"/>
        <v>7</v>
      </c>
      <c r="H12" s="45">
        <f t="shared" si="0"/>
        <v>18</v>
      </c>
      <c r="I12" s="45">
        <f t="shared" si="0"/>
        <v>62</v>
      </c>
      <c r="J12" s="58">
        <f>PRODUCT(I12/K12)</f>
        <v>0.42465753424657532</v>
      </c>
      <c r="K12" s="16">
        <f>SUM(K9:K11)</f>
        <v>146</v>
      </c>
      <c r="L12" s="51">
        <f>PRODUCT((F12+G12)/E12)</f>
        <v>0.26470588235294118</v>
      </c>
      <c r="M12" s="51">
        <f>PRODUCT(H12/E12)</f>
        <v>0.52941176470588236</v>
      </c>
      <c r="N12" s="51">
        <f>PRODUCT((F12+G12+H12)/E12)</f>
        <v>0.79411764705882348</v>
      </c>
      <c r="O12" s="51">
        <f>PRODUCT(I12/E12)</f>
        <v>1.8235294117647058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U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2023-09-02T11:28:11Z</dcterms:modified>
</cp:coreProperties>
</file>